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<sst xmlns="http://schemas.openxmlformats.org/spreadsheetml/2006/main" count="392" uniqueCount="113">
  <si>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</si>
  <si>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</si>
  <si>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</si>
  <si>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</si>
  <si>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</si>
  <si>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</si>
  <si>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</si>
  <si>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</si>
  <si>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</si>
  <si>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</si>
  <si>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</si>
  <si>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</si>
  <si>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</si>
  <si>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</si>
  <si>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</si>
  <si>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</si>
  <si>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</si>
  <si>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</si>
  <si>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</si>
  <si>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</si>
  <si>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</si>
  <si>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</si>
  <si>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</si>
  <si>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</si>
  <si>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</si>
  <si>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</si>
  <si>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</si>
  <si>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</si>
  <si>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Мобилизационная и вневойсковая подготовка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</si>
  <si>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</si>
  <si>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</si>
  <si>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</si>
  <si>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</si>
  <si>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</si>
  <si>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</si>
  <si>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</si>
  <si>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</si>
  <si>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</si>
  <si>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</si>
  <si>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</si>
  <si>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</si>
  <si>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</si>
  <si>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</si>
  <si>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</si>
  <si>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</si>
  <si>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</si>
  <si>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</si>
  <si>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</si>
  <si>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</si>
  <si>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</si>
  <si>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</si>
  <si>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</si>
  <si>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</si>
  <si>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ВЕДОМСТВЕННАЯ СТРУКТУРА</t>
  </si>
  <si>
    <t>расходов бюджета Торковичского сельского поселения Лужского муниципального района Ленинградской области</t>
  </si>
  <si>
    <t>Г</t>
  </si>
  <si>
    <t>Рз</t>
  </si>
  <si>
    <t>ПР</t>
  </si>
  <si>
    <t>08</t>
  </si>
  <si>
    <t>01</t>
  </si>
  <si>
    <t>014</t>
  </si>
  <si>
    <t>Муниципальное казенное предприятие Культурно-досуговый центр "Радуга"</t>
  </si>
  <si>
    <t>1310000</t>
  </si>
  <si>
    <t>1310020</t>
  </si>
  <si>
    <t>1310021</t>
  </si>
  <si>
    <t>05</t>
  </si>
  <si>
    <t>02</t>
  </si>
  <si>
    <t>1320000</t>
  </si>
  <si>
    <t>1320151</t>
  </si>
  <si>
    <t>132 151</t>
  </si>
  <si>
    <t>1320150</t>
  </si>
  <si>
    <t>1320513</t>
  </si>
  <si>
    <t>03</t>
  </si>
  <si>
    <t>1320160</t>
  </si>
  <si>
    <t>1321061</t>
  </si>
  <si>
    <t>1320162</t>
  </si>
  <si>
    <t>04</t>
  </si>
  <si>
    <t>09</t>
  </si>
  <si>
    <t>1330115</t>
  </si>
  <si>
    <t>1330000</t>
  </si>
  <si>
    <t>244</t>
  </si>
  <si>
    <t>1330514</t>
  </si>
  <si>
    <t>243</t>
  </si>
  <si>
    <t>1340000</t>
  </si>
  <si>
    <t>1340117</t>
  </si>
  <si>
    <t>1340118</t>
  </si>
  <si>
    <t>10</t>
  </si>
  <si>
    <t>121</t>
  </si>
  <si>
    <t>9830000</t>
  </si>
  <si>
    <t>9830012</t>
  </si>
  <si>
    <t>122</t>
  </si>
  <si>
    <t>242</t>
  </si>
  <si>
    <t>9990000</t>
  </si>
  <si>
    <t>9990081</t>
  </si>
  <si>
    <t>540</t>
  </si>
  <si>
    <t>9990082</t>
  </si>
  <si>
    <t>9995118</t>
  </si>
  <si>
    <t>9997134</t>
  </si>
  <si>
    <t>07</t>
  </si>
  <si>
    <t>УТВЕРЖДЕНО Решением совета депутатов Торковичского сельского поселения от 27.11.2013г. № 156 (Приложение 3)</t>
  </si>
  <si>
    <t>11</t>
  </si>
  <si>
    <t xml:space="preserve"> 13 1 0000</t>
  </si>
  <si>
    <t>111</t>
  </si>
  <si>
    <t>810</t>
  </si>
  <si>
    <t>414</t>
  </si>
  <si>
    <t>00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</si>
  <si>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</t>
  </si>
  <si>
    <t>Культура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</si>
  <si>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</si>
  <si>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Предупреждение и ликвидация последствий ЧС природного и техногенного характера, гражданская оборона</t>
  </si>
  <si>
    <t xml:space="preserve">Подпрограмма "Развитие  культуры, физической культуры и спорта в Торковичском сельском поселении Лужского муниципального района"  </t>
  </si>
  <si>
    <t xml:space="preserve"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 </t>
  </si>
  <si>
    <t>Жилищно-коммунальное хозяйство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</si>
</sst>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6" fillId="0" borderId="14" xfId="52" applyNumberFormat="1" applyFont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49" fontId="6" fillId="24" borderId="14" xfId="52" applyNumberFormat="1" applyFont="1" applyFill="1" applyBorder="1" applyAlignment="1">
      <alignment horizontal="justify" vertical="center" wrapText="1"/>
      <protection/>
    </xf>
    <xf numFmtId="49" fontId="6" fillId="25" borderId="14" xfId="52" applyNumberFormat="1" applyFont="1" applyFill="1" applyBorder="1" applyAlignment="1">
      <alignment horizontal="justify" vertical="center" wrapText="1"/>
      <protection/>
    </xf>
    <xf numFmtId="0" fontId="4" fillId="25" borderId="14" xfId="0" applyFont="1" applyFill="1" applyBorder="1" applyAlignment="1">
      <alignment wrapText="1"/>
    </xf>
    <xf numFmtId="165" fontId="0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6" fillId="26" borderId="14" xfId="52" applyNumberFormat="1" applyFont="1" applyFill="1" applyBorder="1" applyAlignment="1">
      <alignment vertical="center" wrapText="1"/>
      <protection/>
    </xf>
    <xf numFmtId="165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7" fillId="26" borderId="17" xfId="0" applyNumberFormat="1" applyFont="1" applyFill="1" applyBorder="1" applyAlignment="1">
      <alignment horizontal="center" wrapText="1"/>
    </xf>
    <xf numFmtId="49" fontId="5" fillId="0" borderId="17" xfId="52" applyNumberFormat="1" applyFont="1" applyBorder="1" applyAlignment="1">
      <alignment horizontal="center" wrapText="1"/>
      <protection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0" fillId="0" borderId="17" xfId="0" applyNumberFormat="1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9" fontId="6" fillId="25" borderId="17" xfId="52" applyNumberFormat="1" applyFont="1" applyFill="1" applyBorder="1" applyAlignment="1">
      <alignment horizontal="justify" vertical="center" wrapText="1"/>
      <protection/>
    </xf>
    <xf numFmtId="49" fontId="6" fillId="25" borderId="19" xfId="52" applyNumberFormat="1" applyFont="1" applyFill="1" applyBorder="1" applyAlignment="1">
      <alignment horizontal="justify" vertical="center" wrapText="1"/>
      <protection/>
    </xf>
    <xf numFmtId="0" fontId="4" fillId="25" borderId="17" xfId="0" applyFont="1" applyFill="1" applyBorder="1" applyAlignment="1">
      <alignment wrapText="1"/>
    </xf>
    <xf numFmtId="0" fontId="4" fillId="25" borderId="19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2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9" xfId="0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49" fontId="6" fillId="0" borderId="17" xfId="52" applyNumberFormat="1" applyFont="1" applyBorder="1" applyAlignment="1">
      <alignment horizontal="center" wrapText="1"/>
      <protection/>
    </xf>
    <xf numFmtId="49" fontId="6" fillId="26" borderId="14" xfId="52" applyNumberFormat="1" applyFont="1" applyFill="1" applyBorder="1" applyAlignment="1">
      <alignment horizontal="center" wrapText="1"/>
      <protection/>
    </xf>
    <xf numFmtId="49" fontId="6" fillId="26" borderId="29" xfId="52" applyNumberFormat="1" applyFont="1" applyFill="1" applyBorder="1" applyAlignment="1">
      <alignment horizontal="center" wrapText="1"/>
      <protection/>
    </xf>
    <xf numFmtId="49" fontId="0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2" fontId="5" fillId="0" borderId="17" xfId="52" applyNumberFormat="1" applyFont="1" applyBorder="1" applyAlignment="1">
      <alignment horizontal="justify" vertical="center" wrapText="1"/>
      <protection/>
    </xf>
    <xf numFmtId="2" fontId="5" fillId="0" borderId="19" xfId="52" applyNumberFormat="1" applyFont="1" applyBorder="1" applyAlignment="1">
      <alignment horizontal="justify" vertical="center" wrapText="1"/>
      <protection/>
    </xf>
    <xf numFmtId="49" fontId="6" fillId="24" borderId="17" xfId="52" applyNumberFormat="1" applyFont="1" applyFill="1" applyBorder="1" applyAlignment="1">
      <alignment horizontal="justify" vertical="center" wrapText="1"/>
      <protection/>
    </xf>
    <xf numFmtId="49" fontId="6" fillId="24" borderId="19" xfId="52" applyNumberFormat="1" applyFont="1" applyFill="1" applyBorder="1" applyAlignment="1">
      <alignment horizontal="justify" vertical="center" wrapText="1"/>
      <protection/>
    </xf>
    <xf numFmtId="49" fontId="6" fillId="0" borderId="17" xfId="52" applyNumberFormat="1" applyFont="1" applyBorder="1" applyAlignment="1">
      <alignment horizontal="justify" vertical="center" wrapText="1"/>
      <protection/>
    </xf>
    <xf numFmtId="49" fontId="6" fillId="0" borderId="19" xfId="52" applyNumberFormat="1" applyFont="1" applyBorder="1" applyAlignment="1">
      <alignment horizontal="justify" vertical="center" wrapText="1"/>
      <protection/>
    </xf>
    <xf numFmtId="49" fontId="6" fillId="26" borderId="17" xfId="52" applyNumberFormat="1" applyFont="1" applyFill="1" applyBorder="1" applyAlignment="1">
      <alignment horizontal="justify" vertical="center" wrapText="1"/>
      <protection/>
    </xf>
    <xf numFmtId="49" fontId="6" fillId="26" borderId="19" xfId="52" applyNumberFormat="1" applyFont="1" applyFill="1" applyBorder="1" applyAlignment="1">
      <alignment horizontal="justify" vertical="center" wrapText="1"/>
      <protection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164" fontId="5" fillId="0" borderId="17" xfId="52" applyNumberFormat="1" applyFont="1" applyBorder="1" applyAlignment="1">
      <alignment horizontal="justify" vertical="center" wrapText="1"/>
      <protection/>
    </xf>
    <xf numFmtId="164" fontId="5" fillId="0" borderId="19" xfId="52" applyNumberFormat="1" applyFont="1" applyBorder="1" applyAlignment="1">
      <alignment horizontal="justify" vertical="center" wrapText="1"/>
      <protection/>
    </xf>
    <xf numFmtId="49" fontId="5" fillId="0" borderId="14" xfId="52" applyNumberFormat="1" applyFont="1" applyBorder="1" applyAlignment="1">
      <alignment horizontal="justify" vertical="center" wrapText="1"/>
      <protection/>
    </xf>
    <xf numFmtId="164" fontId="5" fillId="0" borderId="17" xfId="52" applyNumberFormat="1" applyFont="1" applyFill="1" applyBorder="1" applyAlignment="1">
      <alignment horizontal="justify" vertical="center" wrapText="1"/>
      <protection/>
    </xf>
    <xf numFmtId="164" fontId="5" fillId="0" borderId="19" xfId="52" applyNumberFormat="1" applyFont="1" applyFill="1" applyBorder="1" applyAlignment="1">
      <alignment horizontal="justify" vertical="center" wrapText="1"/>
      <protection/>
    </xf>
    <xf numFmtId="49" fontId="5" fillId="0" borderId="14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67">
      <selection activeCell="W62" sqref="W62"/>
    </sheetView>
  </sheetViews>
  <sheetFormatPr defaultColWidth="9.140625" defaultRowHeight="12.75"/>
  <cols>
    <col min="1" max="3" width="9.140625" style="1" customWidth="1"/>
    <col min="4" max="4" width="27.28125" style="1" customWidth="1"/>
    <col min="5" max="7" width="9.140625" style="1" hidden="1" customWidth="1"/>
    <col min="8" max="8" width="14.00390625" style="1" hidden="1" customWidth="1"/>
    <col min="9" max="9" width="6.57421875" style="1" customWidth="1"/>
    <col min="10" max="10" width="0.13671875" style="1" customWidth="1"/>
    <col min="11" max="11" width="9.00390625" style="1" customWidth="1"/>
    <col min="12" max="12" width="1.8515625" style="1" hidden="1" customWidth="1"/>
    <col min="13" max="13" width="7.140625" style="1" customWidth="1"/>
    <col min="14" max="14" width="9.28125" style="1" customWidth="1"/>
    <col min="15" max="15" width="9.8515625" style="1" hidden="1" customWidth="1"/>
    <col min="16" max="16" width="7.421875" style="1" customWidth="1"/>
    <col min="17" max="17" width="11.421875" style="1" customWidth="1"/>
    <col min="18" max="251" width="9.140625" style="1" customWidth="1"/>
  </cols>
  <sheetData>
    <row r="1" spans="12:16" ht="111" customHeight="1">
      <c r="L1" s="50" t="s">
        <v>99</v>
      </c>
      <c r="M1" s="79"/>
      <c r="N1" s="79"/>
      <c r="O1" s="79"/>
      <c r="P1" s="14"/>
    </row>
    <row r="2" spans="1:16" ht="20.2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5"/>
    </row>
    <row r="3" spans="1:17" ht="26.25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6" ht="43.5" customHeight="1">
      <c r="A4" s="86" t="s">
        <v>13</v>
      </c>
      <c r="B4" s="86"/>
      <c r="C4" s="86"/>
      <c r="D4" s="86"/>
      <c r="E4" s="86"/>
      <c r="F4" s="86"/>
      <c r="G4" s="86"/>
      <c r="H4" s="86"/>
      <c r="I4" s="87"/>
      <c r="J4" s="86"/>
      <c r="K4" s="86"/>
      <c r="L4" s="86"/>
      <c r="M4" s="86"/>
      <c r="N4" s="86"/>
      <c r="O4" s="86"/>
      <c r="P4" s="15"/>
    </row>
    <row r="5" spans="1:17" ht="38.25">
      <c r="A5" s="85" t="s">
        <v>8</v>
      </c>
      <c r="B5" s="85"/>
      <c r="C5" s="85"/>
      <c r="D5" s="85"/>
      <c r="E5" s="85"/>
      <c r="F5" s="85"/>
      <c r="G5" s="85"/>
      <c r="H5" s="85"/>
      <c r="I5" s="31" t="s">
        <v>55</v>
      </c>
      <c r="J5" s="31"/>
      <c r="K5" s="85" t="s">
        <v>56</v>
      </c>
      <c r="L5" s="85"/>
      <c r="M5" s="31" t="s">
        <v>57</v>
      </c>
      <c r="N5" s="31" t="s">
        <v>9</v>
      </c>
      <c r="O5" s="32" t="s">
        <v>11</v>
      </c>
      <c r="P5" s="32" t="s">
        <v>10</v>
      </c>
      <c r="Q5" s="33" t="s">
        <v>50</v>
      </c>
    </row>
    <row r="6" spans="1:17" ht="12.75">
      <c r="A6" s="80">
        <v>1</v>
      </c>
      <c r="B6" s="88"/>
      <c r="C6" s="88"/>
      <c r="D6" s="88"/>
      <c r="E6" s="88"/>
      <c r="F6" s="88"/>
      <c r="G6" s="88"/>
      <c r="H6" s="89"/>
      <c r="I6" s="2">
        <v>2</v>
      </c>
      <c r="J6" s="20"/>
      <c r="K6" s="80">
        <v>3</v>
      </c>
      <c r="L6" s="81"/>
      <c r="M6" s="2">
        <v>4</v>
      </c>
      <c r="N6" s="2">
        <v>5</v>
      </c>
      <c r="O6" s="2">
        <v>5</v>
      </c>
      <c r="P6" s="2">
        <v>6</v>
      </c>
      <c r="Q6" s="8">
        <v>7</v>
      </c>
    </row>
    <row r="7" spans="1:17" ht="21" customHeight="1">
      <c r="A7" s="92" t="s">
        <v>12</v>
      </c>
      <c r="B7" s="93"/>
      <c r="C7" s="93"/>
      <c r="D7" s="93"/>
      <c r="E7" s="93"/>
      <c r="F7" s="93"/>
      <c r="G7" s="93"/>
      <c r="H7" s="93"/>
      <c r="I7" s="30"/>
      <c r="J7" s="21"/>
      <c r="K7" s="82"/>
      <c r="L7" s="83"/>
      <c r="M7" s="3"/>
      <c r="N7" s="3"/>
      <c r="O7" s="6" t="e">
        <f>#REF!+O54+O64</f>
        <v>#REF!</v>
      </c>
      <c r="P7" s="29"/>
      <c r="Q7" s="10">
        <v>5593</v>
      </c>
    </row>
    <row r="8" spans="1:17" s="56" customFormat="1" ht="37.5" customHeight="1">
      <c r="A8" s="109" t="s">
        <v>61</v>
      </c>
      <c r="B8" s="110"/>
      <c r="C8" s="110"/>
      <c r="D8" s="110"/>
      <c r="E8" s="110"/>
      <c r="F8" s="110"/>
      <c r="G8" s="110"/>
      <c r="H8" s="111"/>
      <c r="I8" s="51" t="s">
        <v>60</v>
      </c>
      <c r="J8" s="52"/>
      <c r="K8" s="112" t="s">
        <v>37</v>
      </c>
      <c r="L8" s="113"/>
      <c r="M8" s="53" t="s">
        <v>37</v>
      </c>
      <c r="N8" s="53" t="s">
        <v>37</v>
      </c>
      <c r="O8" s="54" t="e">
        <f>O10+O25+O43+O48</f>
        <v>#REF!</v>
      </c>
      <c r="P8" s="55"/>
      <c r="Q8" s="10">
        <v>685</v>
      </c>
    </row>
    <row r="9" spans="1:17" s="56" customFormat="1" ht="14.25" customHeight="1">
      <c r="A9" s="109" t="s">
        <v>107</v>
      </c>
      <c r="B9" s="110"/>
      <c r="C9" s="110"/>
      <c r="D9" s="110"/>
      <c r="E9" s="110"/>
      <c r="F9" s="110"/>
      <c r="G9" s="110"/>
      <c r="H9" s="111"/>
      <c r="I9" s="51"/>
      <c r="J9" s="119"/>
      <c r="K9" s="120" t="s">
        <v>58</v>
      </c>
      <c r="L9" s="121"/>
      <c r="M9" s="122" t="s">
        <v>59</v>
      </c>
      <c r="N9" s="122"/>
      <c r="O9" s="55"/>
      <c r="P9" s="55"/>
      <c r="Q9" s="10"/>
    </row>
    <row r="10" spans="1:17" s="56" customFormat="1" ht="55.5" customHeight="1">
      <c r="A10" s="72" t="s">
        <v>110</v>
      </c>
      <c r="B10" s="114"/>
      <c r="C10" s="114"/>
      <c r="D10" s="114"/>
      <c r="E10" s="114"/>
      <c r="F10" s="114"/>
      <c r="G10" s="114"/>
      <c r="H10" s="115"/>
      <c r="I10" s="57" t="s">
        <v>60</v>
      </c>
      <c r="J10" s="58" t="s">
        <v>58</v>
      </c>
      <c r="K10" s="116" t="s">
        <v>58</v>
      </c>
      <c r="L10" s="117"/>
      <c r="M10" s="12" t="s">
        <v>59</v>
      </c>
      <c r="N10" s="12" t="s">
        <v>62</v>
      </c>
      <c r="O10" s="17" t="e">
        <f>O16+#REF!+#REF!+#REF!+#REF!+#REF!+#REF!</f>
        <v>#REF!</v>
      </c>
      <c r="P10" s="17"/>
      <c r="Q10" s="10">
        <v>685</v>
      </c>
    </row>
    <row r="11" spans="1:17" s="56" customFormat="1" ht="90" customHeight="1">
      <c r="A11" s="90" t="s">
        <v>108</v>
      </c>
      <c r="B11" s="90"/>
      <c r="C11" s="90"/>
      <c r="D11" s="90"/>
      <c r="E11" s="90"/>
      <c r="F11" s="90"/>
      <c r="G11" s="90"/>
      <c r="H11" s="91"/>
      <c r="I11" s="60" t="s">
        <v>60</v>
      </c>
      <c r="J11" s="61" t="s">
        <v>58</v>
      </c>
      <c r="K11" s="71" t="s">
        <v>58</v>
      </c>
      <c r="L11" s="71"/>
      <c r="M11" s="19" t="s">
        <v>59</v>
      </c>
      <c r="N11" s="19" t="s">
        <v>63</v>
      </c>
      <c r="O11" s="17" t="e">
        <f>O12+#REF!+#REF!+#REF!+#REF!</f>
        <v>#REF!</v>
      </c>
      <c r="P11" s="17"/>
      <c r="Q11" s="18">
        <v>685</v>
      </c>
    </row>
    <row r="12" spans="1:17" s="56" customFormat="1" ht="27.75" customHeight="1">
      <c r="A12" s="90" t="s">
        <v>14</v>
      </c>
      <c r="B12" s="90"/>
      <c r="C12" s="90"/>
      <c r="D12" s="90"/>
      <c r="E12" s="90"/>
      <c r="F12" s="90"/>
      <c r="G12" s="90"/>
      <c r="H12" s="91"/>
      <c r="I12" s="60" t="s">
        <v>60</v>
      </c>
      <c r="J12" s="61"/>
      <c r="K12" s="71" t="s">
        <v>58</v>
      </c>
      <c r="L12" s="71"/>
      <c r="M12" s="19" t="s">
        <v>59</v>
      </c>
      <c r="N12" s="19" t="s">
        <v>63</v>
      </c>
      <c r="O12" s="17" t="e">
        <f>#REF!</f>
        <v>#REF!</v>
      </c>
      <c r="P12" s="19" t="s">
        <v>102</v>
      </c>
      <c r="Q12" s="18">
        <v>685</v>
      </c>
    </row>
    <row r="13" spans="1:17" s="56" customFormat="1" ht="89.25" customHeight="1">
      <c r="A13" s="90" t="s">
        <v>33</v>
      </c>
      <c r="B13" s="90"/>
      <c r="C13" s="90"/>
      <c r="D13" s="90"/>
      <c r="E13" s="90"/>
      <c r="F13" s="90"/>
      <c r="G13" s="90"/>
      <c r="H13" s="91"/>
      <c r="I13" s="60" t="s">
        <v>60</v>
      </c>
      <c r="J13" s="61"/>
      <c r="K13" s="71" t="s">
        <v>58</v>
      </c>
      <c r="L13" s="71"/>
      <c r="M13" s="19" t="s">
        <v>59</v>
      </c>
      <c r="N13" s="19" t="s">
        <v>64</v>
      </c>
      <c r="O13" s="17" t="e">
        <f>O14+#REF!+O16</f>
        <v>#REF!</v>
      </c>
      <c r="P13" s="19"/>
      <c r="Q13" s="18">
        <v>392</v>
      </c>
    </row>
    <row r="14" spans="1:17" s="56" customFormat="1" ht="27" customHeight="1">
      <c r="A14" s="90" t="s">
        <v>14</v>
      </c>
      <c r="B14" s="90"/>
      <c r="C14" s="90"/>
      <c r="D14" s="90"/>
      <c r="E14" s="90"/>
      <c r="F14" s="90"/>
      <c r="G14" s="90"/>
      <c r="H14" s="91"/>
      <c r="I14" s="60" t="s">
        <v>60</v>
      </c>
      <c r="J14" s="61"/>
      <c r="K14" s="71" t="s">
        <v>58</v>
      </c>
      <c r="L14" s="71"/>
      <c r="M14" s="19" t="s">
        <v>59</v>
      </c>
      <c r="N14" s="19" t="s">
        <v>64</v>
      </c>
      <c r="O14" s="17" t="e">
        <f>#REF!</f>
        <v>#REF!</v>
      </c>
      <c r="P14" s="19" t="s">
        <v>102</v>
      </c>
      <c r="Q14" s="18">
        <v>262</v>
      </c>
    </row>
    <row r="15" spans="1:17" s="56" customFormat="1" ht="26.25" customHeight="1">
      <c r="A15" s="90" t="s">
        <v>34</v>
      </c>
      <c r="B15" s="90"/>
      <c r="C15" s="90"/>
      <c r="D15" s="90"/>
      <c r="E15" s="90"/>
      <c r="F15" s="90"/>
      <c r="G15" s="90"/>
      <c r="H15" s="91"/>
      <c r="I15" s="60" t="s">
        <v>60</v>
      </c>
      <c r="J15" s="61"/>
      <c r="K15" s="71" t="s">
        <v>58</v>
      </c>
      <c r="L15" s="71"/>
      <c r="M15" s="19" t="s">
        <v>59</v>
      </c>
      <c r="N15" s="19" t="s">
        <v>64</v>
      </c>
      <c r="O15" s="17" t="e">
        <f>#REF!</f>
        <v>#REF!</v>
      </c>
      <c r="P15" s="19" t="s">
        <v>91</v>
      </c>
      <c r="Q15" s="18">
        <v>5</v>
      </c>
    </row>
    <row r="16" spans="1:17" s="56" customFormat="1" ht="22.5" customHeight="1">
      <c r="A16" s="90" t="s">
        <v>15</v>
      </c>
      <c r="B16" s="90"/>
      <c r="C16" s="90"/>
      <c r="D16" s="90"/>
      <c r="E16" s="90"/>
      <c r="F16" s="90"/>
      <c r="G16" s="90"/>
      <c r="H16" s="91"/>
      <c r="I16" s="60" t="s">
        <v>60</v>
      </c>
      <c r="J16" s="61"/>
      <c r="K16" s="71" t="s">
        <v>58</v>
      </c>
      <c r="L16" s="71"/>
      <c r="M16" s="19" t="s">
        <v>59</v>
      </c>
      <c r="N16" s="19" t="s">
        <v>64</v>
      </c>
      <c r="O16" s="17" t="e">
        <f>#REF!</f>
        <v>#REF!</v>
      </c>
      <c r="P16" s="19" t="s">
        <v>80</v>
      </c>
      <c r="Q16" s="18">
        <v>125</v>
      </c>
    </row>
    <row r="17" spans="1:17" s="48" customFormat="1" ht="51.75" customHeight="1">
      <c r="A17" s="94" t="s">
        <v>106</v>
      </c>
      <c r="B17" s="114"/>
      <c r="C17" s="114"/>
      <c r="D17" s="114"/>
      <c r="E17" s="114"/>
      <c r="F17" s="114"/>
      <c r="G17" s="114"/>
      <c r="H17" s="123"/>
      <c r="I17" s="124" t="s">
        <v>60</v>
      </c>
      <c r="J17" s="58"/>
      <c r="K17" s="125" t="s">
        <v>100</v>
      </c>
      <c r="L17" s="64"/>
      <c r="M17" s="19" t="s">
        <v>59</v>
      </c>
      <c r="N17" s="65">
        <v>1310171</v>
      </c>
      <c r="O17" s="66"/>
      <c r="P17" s="17"/>
      <c r="Q17" s="18">
        <v>15</v>
      </c>
    </row>
    <row r="18" spans="1:17" s="56" customFormat="1" ht="30" customHeight="1">
      <c r="A18" s="90" t="s">
        <v>15</v>
      </c>
      <c r="B18" s="90"/>
      <c r="C18" s="90"/>
      <c r="D18" s="90"/>
      <c r="E18" s="90"/>
      <c r="F18" s="90"/>
      <c r="G18" s="90"/>
      <c r="H18" s="94"/>
      <c r="I18" s="124" t="s">
        <v>60</v>
      </c>
      <c r="J18" s="58"/>
      <c r="K18" s="125" t="s">
        <v>100</v>
      </c>
      <c r="L18" s="64"/>
      <c r="M18" s="19" t="s">
        <v>59</v>
      </c>
      <c r="N18" s="65" t="s">
        <v>101</v>
      </c>
      <c r="O18" s="66"/>
      <c r="P18" s="19">
        <v>244</v>
      </c>
      <c r="Q18" s="18">
        <v>15</v>
      </c>
    </row>
    <row r="19" spans="1:17" s="48" customFormat="1" ht="15" customHeight="1">
      <c r="A19" s="74" t="s">
        <v>112</v>
      </c>
      <c r="B19" s="74"/>
      <c r="C19" s="74"/>
      <c r="D19" s="74"/>
      <c r="E19" s="74"/>
      <c r="F19" s="74"/>
      <c r="G19" s="74"/>
      <c r="H19" s="72"/>
      <c r="I19" s="35" t="s">
        <v>60</v>
      </c>
      <c r="J19" s="37"/>
      <c r="K19" s="73" t="s">
        <v>65</v>
      </c>
      <c r="L19" s="73"/>
      <c r="M19" s="12" t="s">
        <v>105</v>
      </c>
      <c r="N19" s="12" t="s">
        <v>37</v>
      </c>
      <c r="O19" s="7">
        <v>31</v>
      </c>
      <c r="P19" s="12" t="s">
        <v>37</v>
      </c>
      <c r="Q19" s="10">
        <v>1181.3</v>
      </c>
    </row>
    <row r="20" spans="1:17" s="48" customFormat="1" ht="63.75" customHeight="1">
      <c r="A20" s="74" t="s">
        <v>111</v>
      </c>
      <c r="B20" s="74"/>
      <c r="C20" s="74"/>
      <c r="D20" s="74"/>
      <c r="E20" s="74"/>
      <c r="F20" s="74"/>
      <c r="G20" s="74"/>
      <c r="H20" s="100"/>
      <c r="I20" s="35" t="s">
        <v>60</v>
      </c>
      <c r="J20" s="36"/>
      <c r="K20" s="95" t="s">
        <v>65</v>
      </c>
      <c r="L20" s="95"/>
      <c r="M20" s="12" t="s">
        <v>59</v>
      </c>
      <c r="N20" s="12" t="s">
        <v>67</v>
      </c>
      <c r="O20" s="7" t="e">
        <f>#REF!+O22+O25+#REF!+O27+#REF!+#REF!+#REF!+#REF!+O30+O32+O34</f>
        <v>#REF!</v>
      </c>
      <c r="P20" s="12"/>
      <c r="Q20" s="10">
        <v>1181.3</v>
      </c>
    </row>
    <row r="21" spans="1:17" s="48" customFormat="1" ht="15" customHeight="1">
      <c r="A21" s="74" t="s">
        <v>19</v>
      </c>
      <c r="B21" s="74"/>
      <c r="C21" s="74"/>
      <c r="D21" s="74"/>
      <c r="E21" s="74"/>
      <c r="F21" s="74"/>
      <c r="G21" s="74"/>
      <c r="H21" s="72"/>
      <c r="I21" s="35" t="s">
        <v>60</v>
      </c>
      <c r="J21" s="37"/>
      <c r="K21" s="73" t="s">
        <v>65</v>
      </c>
      <c r="L21" s="73"/>
      <c r="M21" s="12" t="s">
        <v>59</v>
      </c>
      <c r="N21" s="12" t="s">
        <v>37</v>
      </c>
      <c r="O21" s="7">
        <v>31</v>
      </c>
      <c r="P21" s="12" t="s">
        <v>37</v>
      </c>
      <c r="Q21" s="10">
        <v>30</v>
      </c>
    </row>
    <row r="22" spans="1:17" ht="94.5" customHeight="1">
      <c r="A22" s="90" t="s">
        <v>35</v>
      </c>
      <c r="B22" s="90"/>
      <c r="C22" s="90"/>
      <c r="D22" s="90"/>
      <c r="E22" s="90"/>
      <c r="F22" s="90"/>
      <c r="G22" s="90"/>
      <c r="H22" s="91"/>
      <c r="I22" s="60" t="s">
        <v>60</v>
      </c>
      <c r="J22" s="39"/>
      <c r="K22" s="71" t="s">
        <v>65</v>
      </c>
      <c r="L22" s="71"/>
      <c r="M22" s="19" t="s">
        <v>59</v>
      </c>
      <c r="N22" s="19" t="s">
        <v>68</v>
      </c>
      <c r="O22" s="17" t="e">
        <f>O23</f>
        <v>#REF!</v>
      </c>
      <c r="P22" s="19"/>
      <c r="Q22" s="18">
        <v>30</v>
      </c>
    </row>
    <row r="23" spans="1:17" ht="26.25" customHeight="1">
      <c r="A23" s="68" t="s">
        <v>15</v>
      </c>
      <c r="B23" s="69"/>
      <c r="C23" s="69"/>
      <c r="D23" s="69"/>
      <c r="E23" s="69"/>
      <c r="F23" s="69"/>
      <c r="G23" s="69"/>
      <c r="H23" s="70"/>
      <c r="I23" s="40" t="s">
        <v>60</v>
      </c>
      <c r="J23" s="38"/>
      <c r="K23" s="71" t="s">
        <v>65</v>
      </c>
      <c r="L23" s="71"/>
      <c r="M23" s="4" t="s">
        <v>59</v>
      </c>
      <c r="N23" s="4" t="s">
        <v>69</v>
      </c>
      <c r="O23" s="5" t="e">
        <f>#REF!</f>
        <v>#REF!</v>
      </c>
      <c r="P23" s="41">
        <v>244</v>
      </c>
      <c r="Q23" s="9">
        <v>30</v>
      </c>
    </row>
    <row r="24" spans="1:17" s="48" customFormat="1" ht="14.25" customHeight="1">
      <c r="A24" s="74" t="s">
        <v>20</v>
      </c>
      <c r="B24" s="74"/>
      <c r="C24" s="74"/>
      <c r="D24" s="74"/>
      <c r="E24" s="74"/>
      <c r="F24" s="74"/>
      <c r="G24" s="74"/>
      <c r="H24" s="72"/>
      <c r="I24" s="35" t="s">
        <v>60</v>
      </c>
      <c r="J24" s="37"/>
      <c r="K24" s="73" t="s">
        <v>65</v>
      </c>
      <c r="L24" s="73"/>
      <c r="M24" s="12" t="s">
        <v>66</v>
      </c>
      <c r="N24" s="12" t="s">
        <v>37</v>
      </c>
      <c r="O24" s="7" t="e">
        <f>#REF!</f>
        <v>#REF!</v>
      </c>
      <c r="P24" s="12" t="s">
        <v>37</v>
      </c>
      <c r="Q24" s="10">
        <v>76.3</v>
      </c>
    </row>
    <row r="25" spans="1:17" ht="99" customHeight="1">
      <c r="A25" s="90" t="s">
        <v>51</v>
      </c>
      <c r="B25" s="90"/>
      <c r="C25" s="90"/>
      <c r="D25" s="90"/>
      <c r="E25" s="90"/>
      <c r="F25" s="90"/>
      <c r="G25" s="90"/>
      <c r="H25" s="94"/>
      <c r="I25" s="60" t="s">
        <v>60</v>
      </c>
      <c r="J25" s="39"/>
      <c r="K25" s="71" t="s">
        <v>65</v>
      </c>
      <c r="L25" s="71"/>
      <c r="M25" s="19" t="s">
        <v>66</v>
      </c>
      <c r="N25" s="19" t="s">
        <v>70</v>
      </c>
      <c r="O25" s="17" t="e">
        <f>#REF!</f>
        <v>#REF!</v>
      </c>
      <c r="P25" s="19"/>
      <c r="Q25" s="18">
        <v>76.3</v>
      </c>
    </row>
    <row r="26" spans="1:17" ht="26.25" customHeight="1">
      <c r="A26" s="90" t="s">
        <v>36</v>
      </c>
      <c r="B26" s="90"/>
      <c r="C26" s="90"/>
      <c r="D26" s="90"/>
      <c r="E26" s="90"/>
      <c r="F26" s="90"/>
      <c r="G26" s="90"/>
      <c r="H26" s="94"/>
      <c r="I26" s="60" t="s">
        <v>60</v>
      </c>
      <c r="J26" s="39"/>
      <c r="K26" s="71" t="s">
        <v>65</v>
      </c>
      <c r="L26" s="71"/>
      <c r="M26" s="19" t="s">
        <v>66</v>
      </c>
      <c r="N26" s="19" t="s">
        <v>70</v>
      </c>
      <c r="O26" s="17" t="e">
        <f>#REF!</f>
        <v>#REF!</v>
      </c>
      <c r="P26" s="19" t="s">
        <v>103</v>
      </c>
      <c r="Q26" s="18">
        <v>76.3</v>
      </c>
    </row>
    <row r="27" spans="1:17" ht="90" customHeight="1">
      <c r="A27" s="126" t="s">
        <v>52</v>
      </c>
      <c r="B27" s="126"/>
      <c r="C27" s="126"/>
      <c r="D27" s="126"/>
      <c r="E27" s="126"/>
      <c r="F27" s="126"/>
      <c r="G27" s="126"/>
      <c r="H27" s="127"/>
      <c r="I27" s="60" t="s">
        <v>60</v>
      </c>
      <c r="J27" s="128"/>
      <c r="K27" s="118" t="s">
        <v>65</v>
      </c>
      <c r="L27" s="118"/>
      <c r="M27" s="19" t="s">
        <v>66</v>
      </c>
      <c r="N27" s="19" t="s">
        <v>71</v>
      </c>
      <c r="O27" s="17" t="e">
        <f>O28</f>
        <v>#REF!</v>
      </c>
      <c r="P27" s="19"/>
      <c r="Q27" s="18">
        <v>180</v>
      </c>
    </row>
    <row r="28" spans="1:17" ht="35.25" customHeight="1">
      <c r="A28" s="90" t="s">
        <v>16</v>
      </c>
      <c r="B28" s="90"/>
      <c r="C28" s="90"/>
      <c r="D28" s="90"/>
      <c r="E28" s="90"/>
      <c r="F28" s="90"/>
      <c r="G28" s="90"/>
      <c r="H28" s="94"/>
      <c r="I28" s="39" t="s">
        <v>60</v>
      </c>
      <c r="J28" s="39"/>
      <c r="K28" s="118" t="s">
        <v>65</v>
      </c>
      <c r="L28" s="118"/>
      <c r="M28" s="19" t="s">
        <v>66</v>
      </c>
      <c r="N28" s="19" t="s">
        <v>71</v>
      </c>
      <c r="O28" s="17" t="e">
        <f>#REF!</f>
        <v>#REF!</v>
      </c>
      <c r="P28" s="19" t="s">
        <v>104</v>
      </c>
      <c r="Q28" s="18">
        <v>180</v>
      </c>
    </row>
    <row r="29" spans="1:17" s="48" customFormat="1" ht="16.5" customHeight="1">
      <c r="A29" s="74" t="s">
        <v>17</v>
      </c>
      <c r="B29" s="74"/>
      <c r="C29" s="74"/>
      <c r="D29" s="74"/>
      <c r="E29" s="74"/>
      <c r="F29" s="74"/>
      <c r="G29" s="74"/>
      <c r="H29" s="72"/>
      <c r="I29" s="37" t="s">
        <v>60</v>
      </c>
      <c r="J29" s="37"/>
      <c r="K29" s="73" t="s">
        <v>65</v>
      </c>
      <c r="L29" s="73"/>
      <c r="M29" s="12" t="s">
        <v>72</v>
      </c>
      <c r="N29" s="12" t="s">
        <v>37</v>
      </c>
      <c r="O29" s="7">
        <v>310</v>
      </c>
      <c r="P29" s="12" t="s">
        <v>37</v>
      </c>
      <c r="Q29" s="10">
        <v>635</v>
      </c>
    </row>
    <row r="30" spans="1:17" ht="63" customHeight="1">
      <c r="A30" s="90" t="s">
        <v>38</v>
      </c>
      <c r="B30" s="90"/>
      <c r="C30" s="90"/>
      <c r="D30" s="90"/>
      <c r="E30" s="90"/>
      <c r="F30" s="90"/>
      <c r="G30" s="90"/>
      <c r="H30" s="94"/>
      <c r="I30" s="39" t="s">
        <v>60</v>
      </c>
      <c r="J30" s="39"/>
      <c r="K30" s="71" t="s">
        <v>65</v>
      </c>
      <c r="L30" s="71"/>
      <c r="M30" s="19" t="s">
        <v>72</v>
      </c>
      <c r="N30" s="19" t="s">
        <v>73</v>
      </c>
      <c r="O30" s="17" t="e">
        <f>O31</f>
        <v>#REF!</v>
      </c>
      <c r="P30" s="19"/>
      <c r="Q30" s="18">
        <v>635</v>
      </c>
    </row>
    <row r="31" spans="1:17" ht="23.25" customHeight="1">
      <c r="A31" s="90" t="s">
        <v>15</v>
      </c>
      <c r="B31" s="90"/>
      <c r="C31" s="90"/>
      <c r="D31" s="90"/>
      <c r="E31" s="90"/>
      <c r="F31" s="90"/>
      <c r="G31" s="90"/>
      <c r="H31" s="94"/>
      <c r="I31" s="39" t="s">
        <v>60</v>
      </c>
      <c r="J31" s="39"/>
      <c r="K31" s="71" t="s">
        <v>65</v>
      </c>
      <c r="L31" s="71"/>
      <c r="M31" s="19" t="s">
        <v>72</v>
      </c>
      <c r="N31" s="19" t="s">
        <v>73</v>
      </c>
      <c r="O31" s="17" t="e">
        <f>#REF!</f>
        <v>#REF!</v>
      </c>
      <c r="P31" s="19" t="s">
        <v>80</v>
      </c>
      <c r="Q31" s="18">
        <v>635</v>
      </c>
    </row>
    <row r="32" spans="1:17" ht="90.75" customHeight="1">
      <c r="A32" s="90" t="s">
        <v>39</v>
      </c>
      <c r="B32" s="90"/>
      <c r="C32" s="90"/>
      <c r="D32" s="90"/>
      <c r="E32" s="90"/>
      <c r="F32" s="90"/>
      <c r="G32" s="90"/>
      <c r="H32" s="94"/>
      <c r="I32" s="39" t="s">
        <v>60</v>
      </c>
      <c r="J32" s="39"/>
      <c r="K32" s="71" t="s">
        <v>65</v>
      </c>
      <c r="L32" s="71"/>
      <c r="M32" s="19" t="s">
        <v>72</v>
      </c>
      <c r="N32" s="19" t="s">
        <v>74</v>
      </c>
      <c r="O32" s="17" t="e">
        <f>O33</f>
        <v>#REF!</v>
      </c>
      <c r="P32" s="19"/>
      <c r="Q32" s="18">
        <v>20</v>
      </c>
    </row>
    <row r="33" spans="1:17" ht="22.5" customHeight="1">
      <c r="A33" s="90" t="s">
        <v>15</v>
      </c>
      <c r="B33" s="90"/>
      <c r="C33" s="90"/>
      <c r="D33" s="90"/>
      <c r="E33" s="90"/>
      <c r="F33" s="90"/>
      <c r="G33" s="90"/>
      <c r="H33" s="94"/>
      <c r="I33" s="39" t="s">
        <v>60</v>
      </c>
      <c r="J33" s="39"/>
      <c r="K33" s="71" t="s">
        <v>65</v>
      </c>
      <c r="L33" s="71"/>
      <c r="M33" s="19" t="s">
        <v>72</v>
      </c>
      <c r="N33" s="19" t="s">
        <v>74</v>
      </c>
      <c r="O33" s="17" t="e">
        <f>#REF!</f>
        <v>#REF!</v>
      </c>
      <c r="P33" s="19" t="s">
        <v>80</v>
      </c>
      <c r="Q33" s="18">
        <v>20</v>
      </c>
    </row>
    <row r="34" spans="1:17" ht="75.75" customHeight="1">
      <c r="A34" s="90" t="s">
        <v>40</v>
      </c>
      <c r="B34" s="90"/>
      <c r="C34" s="90"/>
      <c r="D34" s="90"/>
      <c r="E34" s="90"/>
      <c r="F34" s="90"/>
      <c r="G34" s="90"/>
      <c r="H34" s="94"/>
      <c r="I34" s="39" t="s">
        <v>60</v>
      </c>
      <c r="J34" s="39"/>
      <c r="K34" s="71" t="s">
        <v>65</v>
      </c>
      <c r="L34" s="71"/>
      <c r="M34" s="19" t="s">
        <v>72</v>
      </c>
      <c r="N34" s="19" t="s">
        <v>75</v>
      </c>
      <c r="O34" s="17" t="e">
        <f>O35</f>
        <v>#REF!</v>
      </c>
      <c r="P34" s="19"/>
      <c r="Q34" s="18">
        <v>240</v>
      </c>
    </row>
    <row r="35" spans="1:17" ht="27" customHeight="1">
      <c r="A35" s="68" t="s">
        <v>15</v>
      </c>
      <c r="B35" s="69"/>
      <c r="C35" s="69"/>
      <c r="D35" s="69"/>
      <c r="E35" s="69"/>
      <c r="F35" s="69"/>
      <c r="G35" s="69"/>
      <c r="H35" s="70"/>
      <c r="I35" s="42" t="s">
        <v>60</v>
      </c>
      <c r="J35" s="38"/>
      <c r="K35" s="71" t="s">
        <v>65</v>
      </c>
      <c r="L35" s="71"/>
      <c r="M35" s="4" t="s">
        <v>72</v>
      </c>
      <c r="N35" s="4" t="s">
        <v>75</v>
      </c>
      <c r="O35" s="5" t="e">
        <f>#REF!</f>
        <v>#REF!</v>
      </c>
      <c r="P35" s="4" t="s">
        <v>80</v>
      </c>
      <c r="Q35" s="9">
        <v>240</v>
      </c>
    </row>
    <row r="36" spans="1:17" s="48" customFormat="1" ht="16.5" customHeight="1">
      <c r="A36" s="74" t="s">
        <v>21</v>
      </c>
      <c r="B36" s="74"/>
      <c r="C36" s="74"/>
      <c r="D36" s="74"/>
      <c r="E36" s="74"/>
      <c r="F36" s="74"/>
      <c r="G36" s="74"/>
      <c r="H36" s="72"/>
      <c r="I36" s="37" t="s">
        <v>60</v>
      </c>
      <c r="J36" s="37"/>
      <c r="K36" s="95" t="s">
        <v>76</v>
      </c>
      <c r="L36" s="95"/>
      <c r="M36" s="12" t="s">
        <v>77</v>
      </c>
      <c r="N36" s="12" t="s">
        <v>37</v>
      </c>
      <c r="O36" s="7">
        <v>150</v>
      </c>
      <c r="P36" s="12" t="s">
        <v>37</v>
      </c>
      <c r="Q36" s="10">
        <v>350</v>
      </c>
    </row>
    <row r="37" spans="1:17" ht="36" customHeight="1">
      <c r="A37" s="74" t="s">
        <v>41</v>
      </c>
      <c r="B37" s="74"/>
      <c r="C37" s="74"/>
      <c r="D37" s="74"/>
      <c r="E37" s="74"/>
      <c r="F37" s="74"/>
      <c r="G37" s="74"/>
      <c r="H37" s="72"/>
      <c r="I37" s="37" t="s">
        <v>60</v>
      </c>
      <c r="J37" s="37"/>
      <c r="K37" s="95" t="s">
        <v>76</v>
      </c>
      <c r="L37" s="95"/>
      <c r="M37" s="12" t="s">
        <v>77</v>
      </c>
      <c r="N37" s="12" t="s">
        <v>79</v>
      </c>
      <c r="O37" s="5" t="e">
        <f>O38+#REF!+O40</f>
        <v>#REF!</v>
      </c>
      <c r="P37" s="34"/>
      <c r="Q37" s="10">
        <v>350</v>
      </c>
    </row>
    <row r="38" spans="1:17" ht="62.25" customHeight="1">
      <c r="A38" s="129" t="s">
        <v>42</v>
      </c>
      <c r="B38" s="129"/>
      <c r="C38" s="129"/>
      <c r="D38" s="129"/>
      <c r="E38" s="129"/>
      <c r="F38" s="129"/>
      <c r="G38" s="129"/>
      <c r="H38" s="130"/>
      <c r="I38" s="39" t="s">
        <v>60</v>
      </c>
      <c r="J38" s="131"/>
      <c r="K38" s="99" t="s">
        <v>76</v>
      </c>
      <c r="L38" s="99"/>
      <c r="M38" s="19" t="s">
        <v>77</v>
      </c>
      <c r="N38" s="19" t="s">
        <v>78</v>
      </c>
      <c r="O38" s="17" t="e">
        <f>O39</f>
        <v>#REF!</v>
      </c>
      <c r="P38" s="19"/>
      <c r="Q38" s="18">
        <v>250</v>
      </c>
    </row>
    <row r="39" spans="1:17" ht="26.25" customHeight="1">
      <c r="A39" s="90" t="s">
        <v>15</v>
      </c>
      <c r="B39" s="90"/>
      <c r="C39" s="90"/>
      <c r="D39" s="90"/>
      <c r="E39" s="90"/>
      <c r="F39" s="90"/>
      <c r="G39" s="90"/>
      <c r="H39" s="94"/>
      <c r="I39" s="39" t="s">
        <v>60</v>
      </c>
      <c r="J39" s="39"/>
      <c r="K39" s="99" t="s">
        <v>76</v>
      </c>
      <c r="L39" s="99"/>
      <c r="M39" s="19" t="s">
        <v>77</v>
      </c>
      <c r="N39" s="19" t="s">
        <v>78</v>
      </c>
      <c r="O39" s="17" t="e">
        <f>#REF!</f>
        <v>#REF!</v>
      </c>
      <c r="P39" s="19" t="s">
        <v>80</v>
      </c>
      <c r="Q39" s="18">
        <v>250</v>
      </c>
    </row>
    <row r="40" spans="1:17" ht="105" customHeight="1">
      <c r="A40" s="132" t="s">
        <v>43</v>
      </c>
      <c r="B40" s="132"/>
      <c r="C40" s="132"/>
      <c r="D40" s="132"/>
      <c r="E40" s="132"/>
      <c r="F40" s="132"/>
      <c r="G40" s="132"/>
      <c r="H40" s="133"/>
      <c r="I40" s="39" t="s">
        <v>60</v>
      </c>
      <c r="J40" s="134"/>
      <c r="K40" s="99" t="s">
        <v>76</v>
      </c>
      <c r="L40" s="99"/>
      <c r="M40" s="19" t="s">
        <v>77</v>
      </c>
      <c r="N40" s="19" t="s">
        <v>81</v>
      </c>
      <c r="O40" s="17" t="e">
        <f>O41</f>
        <v>#REF!</v>
      </c>
      <c r="P40" s="19"/>
      <c r="Q40" s="18">
        <v>100</v>
      </c>
    </row>
    <row r="41" spans="1:17" ht="27" customHeight="1">
      <c r="A41" s="68" t="s">
        <v>18</v>
      </c>
      <c r="B41" s="69"/>
      <c r="C41" s="69"/>
      <c r="D41" s="69"/>
      <c r="E41" s="69"/>
      <c r="F41" s="69"/>
      <c r="G41" s="69"/>
      <c r="H41" s="70"/>
      <c r="I41" s="42" t="s">
        <v>60</v>
      </c>
      <c r="J41" s="38"/>
      <c r="K41" s="99" t="s">
        <v>76</v>
      </c>
      <c r="L41" s="99"/>
      <c r="M41" s="19" t="s">
        <v>77</v>
      </c>
      <c r="N41" s="4" t="s">
        <v>81</v>
      </c>
      <c r="O41" s="5" t="e">
        <f>#REF!</f>
        <v>#REF!</v>
      </c>
      <c r="P41" s="4" t="s">
        <v>82</v>
      </c>
      <c r="Q41" s="9">
        <v>100</v>
      </c>
    </row>
    <row r="42" spans="1:17" ht="47.25" customHeight="1">
      <c r="A42" s="74" t="s">
        <v>109</v>
      </c>
      <c r="B42" s="74"/>
      <c r="C42" s="74"/>
      <c r="D42" s="74"/>
      <c r="E42" s="74"/>
      <c r="F42" s="74"/>
      <c r="G42" s="74"/>
      <c r="H42" s="72"/>
      <c r="I42" s="37" t="s">
        <v>60</v>
      </c>
      <c r="J42" s="37"/>
      <c r="K42" s="49" t="s">
        <v>72</v>
      </c>
      <c r="L42" s="49"/>
      <c r="M42" s="12" t="s">
        <v>77</v>
      </c>
      <c r="N42" s="12"/>
      <c r="O42" s="7"/>
      <c r="P42" s="12"/>
      <c r="Q42" s="10">
        <v>50</v>
      </c>
    </row>
    <row r="43" spans="1:17" ht="27.75" customHeight="1">
      <c r="A43" s="74" t="s">
        <v>44</v>
      </c>
      <c r="B43" s="74"/>
      <c r="C43" s="74"/>
      <c r="D43" s="74"/>
      <c r="E43" s="74"/>
      <c r="F43" s="74"/>
      <c r="G43" s="74"/>
      <c r="H43" s="72"/>
      <c r="I43" s="37" t="s">
        <v>60</v>
      </c>
      <c r="J43" s="37"/>
      <c r="K43" s="95" t="s">
        <v>72</v>
      </c>
      <c r="L43" s="95"/>
      <c r="M43" s="12" t="s">
        <v>77</v>
      </c>
      <c r="N43" s="12" t="s">
        <v>83</v>
      </c>
      <c r="O43" s="7" t="e">
        <f>O45+O47+O49+O52</f>
        <v>#REF!</v>
      </c>
      <c r="P43" s="12"/>
      <c r="Q43" s="10">
        <v>50</v>
      </c>
    </row>
    <row r="44" spans="1:17" s="48" customFormat="1" ht="38.25" customHeight="1">
      <c r="A44" s="74" t="s">
        <v>22</v>
      </c>
      <c r="B44" s="74"/>
      <c r="C44" s="74"/>
      <c r="D44" s="74"/>
      <c r="E44" s="74"/>
      <c r="F44" s="74"/>
      <c r="G44" s="74"/>
      <c r="H44" s="72"/>
      <c r="I44" s="37" t="s">
        <v>60</v>
      </c>
      <c r="J44" s="37"/>
      <c r="K44" s="95" t="s">
        <v>72</v>
      </c>
      <c r="L44" s="95"/>
      <c r="M44" s="12" t="s">
        <v>77</v>
      </c>
      <c r="N44" s="12" t="s">
        <v>84</v>
      </c>
      <c r="O44" s="7">
        <v>20</v>
      </c>
      <c r="P44" s="12" t="s">
        <v>37</v>
      </c>
      <c r="Q44" s="10">
        <v>35</v>
      </c>
    </row>
    <row r="45" spans="1:17" ht="89.25" customHeight="1">
      <c r="A45" s="129" t="s">
        <v>45</v>
      </c>
      <c r="B45" s="129"/>
      <c r="C45" s="129"/>
      <c r="D45" s="129"/>
      <c r="E45" s="129"/>
      <c r="F45" s="129"/>
      <c r="G45" s="129"/>
      <c r="H45" s="130"/>
      <c r="I45" s="39" t="s">
        <v>60</v>
      </c>
      <c r="J45" s="131"/>
      <c r="K45" s="99" t="s">
        <v>72</v>
      </c>
      <c r="L45" s="99"/>
      <c r="M45" s="19" t="s">
        <v>77</v>
      </c>
      <c r="N45" s="19" t="s">
        <v>84</v>
      </c>
      <c r="O45" s="17" t="e">
        <f>O46</f>
        <v>#REF!</v>
      </c>
      <c r="P45" s="19"/>
      <c r="Q45" s="18">
        <v>10</v>
      </c>
    </row>
    <row r="46" spans="1:17" ht="29.25" customHeight="1">
      <c r="A46" s="90" t="s">
        <v>15</v>
      </c>
      <c r="B46" s="90"/>
      <c r="C46" s="90"/>
      <c r="D46" s="90"/>
      <c r="E46" s="90"/>
      <c r="F46" s="90"/>
      <c r="G46" s="90"/>
      <c r="H46" s="94"/>
      <c r="I46" s="39" t="s">
        <v>60</v>
      </c>
      <c r="J46" s="39"/>
      <c r="K46" s="99" t="s">
        <v>72</v>
      </c>
      <c r="L46" s="99"/>
      <c r="M46" s="19" t="s">
        <v>77</v>
      </c>
      <c r="N46" s="19" t="s">
        <v>84</v>
      </c>
      <c r="O46" s="17" t="e">
        <f>#REF!</f>
        <v>#REF!</v>
      </c>
      <c r="P46" s="19" t="s">
        <v>80</v>
      </c>
      <c r="Q46" s="18">
        <v>10</v>
      </c>
    </row>
    <row r="47" spans="1:17" ht="76.5" customHeight="1">
      <c r="A47" s="90" t="s">
        <v>46</v>
      </c>
      <c r="B47" s="90"/>
      <c r="C47" s="90"/>
      <c r="D47" s="90"/>
      <c r="E47" s="90"/>
      <c r="F47" s="90"/>
      <c r="G47" s="90"/>
      <c r="H47" s="94"/>
      <c r="I47" s="39" t="s">
        <v>60</v>
      </c>
      <c r="J47" s="39"/>
      <c r="K47" s="71" t="s">
        <v>72</v>
      </c>
      <c r="L47" s="71"/>
      <c r="M47" s="19" t="s">
        <v>77</v>
      </c>
      <c r="N47" s="19" t="s">
        <v>85</v>
      </c>
      <c r="O47" s="17" t="e">
        <f>O48</f>
        <v>#REF!</v>
      </c>
      <c r="P47" s="19"/>
      <c r="Q47" s="18">
        <v>10</v>
      </c>
    </row>
    <row r="48" spans="1:17" ht="24.75" customHeight="1">
      <c r="A48" s="90" t="s">
        <v>15</v>
      </c>
      <c r="B48" s="90"/>
      <c r="C48" s="90"/>
      <c r="D48" s="90"/>
      <c r="E48" s="90"/>
      <c r="F48" s="90"/>
      <c r="G48" s="90"/>
      <c r="H48" s="94"/>
      <c r="I48" s="39" t="s">
        <v>60</v>
      </c>
      <c r="J48" s="39"/>
      <c r="K48" s="71" t="s">
        <v>72</v>
      </c>
      <c r="L48" s="71"/>
      <c r="M48" s="19" t="s">
        <v>77</v>
      </c>
      <c r="N48" s="19" t="s">
        <v>85</v>
      </c>
      <c r="O48" s="17" t="e">
        <f>#REF!</f>
        <v>#REF!</v>
      </c>
      <c r="P48" s="19" t="s">
        <v>80</v>
      </c>
      <c r="Q48" s="18">
        <v>10</v>
      </c>
    </row>
    <row r="49" spans="1:17" ht="64.5" customHeight="1">
      <c r="A49" s="129" t="s">
        <v>47</v>
      </c>
      <c r="B49" s="129"/>
      <c r="C49" s="129"/>
      <c r="D49" s="129"/>
      <c r="E49" s="129"/>
      <c r="F49" s="129"/>
      <c r="G49" s="129"/>
      <c r="H49" s="130"/>
      <c r="I49" s="39" t="s">
        <v>60</v>
      </c>
      <c r="J49" s="135"/>
      <c r="K49" s="71" t="s">
        <v>72</v>
      </c>
      <c r="L49" s="71"/>
      <c r="M49" s="19" t="s">
        <v>77</v>
      </c>
      <c r="N49" s="16">
        <v>1340120</v>
      </c>
      <c r="O49" s="17" t="e">
        <f>O50</f>
        <v>#REF!</v>
      </c>
      <c r="P49" s="19"/>
      <c r="Q49" s="18">
        <v>15</v>
      </c>
    </row>
    <row r="50" spans="1:17" ht="27.75" customHeight="1">
      <c r="A50" s="68" t="s">
        <v>15</v>
      </c>
      <c r="B50" s="69"/>
      <c r="C50" s="69"/>
      <c r="D50" s="69"/>
      <c r="E50" s="69"/>
      <c r="F50" s="69"/>
      <c r="G50" s="69"/>
      <c r="H50" s="70"/>
      <c r="I50" s="42" t="s">
        <v>60</v>
      </c>
      <c r="J50" s="23"/>
      <c r="K50" s="73" t="s">
        <v>72</v>
      </c>
      <c r="L50" s="73"/>
      <c r="M50" s="4" t="s">
        <v>77</v>
      </c>
      <c r="N50" s="2">
        <v>1340120</v>
      </c>
      <c r="O50" s="5" t="e">
        <f>#REF!</f>
        <v>#REF!</v>
      </c>
      <c r="P50" s="4" t="s">
        <v>80</v>
      </c>
      <c r="Q50" s="9">
        <v>15</v>
      </c>
    </row>
    <row r="51" spans="1:17" s="48" customFormat="1" ht="18.75" customHeight="1">
      <c r="A51" s="74" t="s">
        <v>23</v>
      </c>
      <c r="B51" s="74"/>
      <c r="C51" s="74"/>
      <c r="D51" s="74"/>
      <c r="E51" s="74"/>
      <c r="F51" s="74"/>
      <c r="G51" s="74"/>
      <c r="H51" s="72"/>
      <c r="I51" s="37" t="s">
        <v>60</v>
      </c>
      <c r="J51" s="22"/>
      <c r="K51" s="73" t="s">
        <v>72</v>
      </c>
      <c r="L51" s="73"/>
      <c r="M51" s="12" t="s">
        <v>86</v>
      </c>
      <c r="N51" s="11" t="s">
        <v>37</v>
      </c>
      <c r="O51" s="7">
        <v>150</v>
      </c>
      <c r="P51" s="12" t="s">
        <v>37</v>
      </c>
      <c r="Q51" s="10">
        <v>15</v>
      </c>
    </row>
    <row r="52" spans="1:17" ht="85.5" customHeight="1">
      <c r="A52" s="129" t="s">
        <v>48</v>
      </c>
      <c r="B52" s="129"/>
      <c r="C52" s="129"/>
      <c r="D52" s="129"/>
      <c r="E52" s="129"/>
      <c r="F52" s="129"/>
      <c r="G52" s="129"/>
      <c r="H52" s="130"/>
      <c r="I52" s="39" t="s">
        <v>60</v>
      </c>
      <c r="J52" s="135"/>
      <c r="K52" s="71" t="s">
        <v>72</v>
      </c>
      <c r="L52" s="71"/>
      <c r="M52" s="19" t="s">
        <v>86</v>
      </c>
      <c r="N52" s="16">
        <v>1340122</v>
      </c>
      <c r="O52" s="17" t="e">
        <f>O53</f>
        <v>#REF!</v>
      </c>
      <c r="P52" s="19"/>
      <c r="Q52" s="18">
        <v>15</v>
      </c>
    </row>
    <row r="53" spans="1:17" ht="28.5" customHeight="1">
      <c r="A53" s="90" t="s">
        <v>15</v>
      </c>
      <c r="B53" s="90"/>
      <c r="C53" s="90"/>
      <c r="D53" s="90"/>
      <c r="E53" s="90"/>
      <c r="F53" s="90"/>
      <c r="G53" s="90"/>
      <c r="H53" s="94"/>
      <c r="I53" s="39" t="s">
        <v>60</v>
      </c>
      <c r="J53" s="59"/>
      <c r="K53" s="71" t="s">
        <v>72</v>
      </c>
      <c r="L53" s="71"/>
      <c r="M53" s="19" t="s">
        <v>86</v>
      </c>
      <c r="N53" s="16">
        <v>1340122</v>
      </c>
      <c r="O53" s="17" t="e">
        <f>#REF!</f>
        <v>#REF!</v>
      </c>
      <c r="P53" s="19" t="s">
        <v>80</v>
      </c>
      <c r="Q53" s="18">
        <v>15</v>
      </c>
    </row>
    <row r="54" spans="1:17" ht="29.25" customHeight="1">
      <c r="A54" s="107" t="s">
        <v>0</v>
      </c>
      <c r="B54" s="107"/>
      <c r="C54" s="107"/>
      <c r="D54" s="107"/>
      <c r="E54" s="107"/>
      <c r="F54" s="107"/>
      <c r="G54" s="107"/>
      <c r="H54" s="108"/>
      <c r="I54" s="37" t="s">
        <v>60</v>
      </c>
      <c r="J54" s="43"/>
      <c r="K54" s="97" t="s">
        <v>59</v>
      </c>
      <c r="L54" s="98"/>
      <c r="M54" s="46" t="s">
        <v>76</v>
      </c>
      <c r="N54" s="47">
        <v>9800000</v>
      </c>
      <c r="O54" s="44" t="e">
        <f>O55+O58+#REF!</f>
        <v>#REF!</v>
      </c>
      <c r="P54" s="45"/>
      <c r="Q54" s="10">
        <v>3019.2</v>
      </c>
    </row>
    <row r="55" spans="1:17" ht="25.5" customHeight="1">
      <c r="A55" s="105" t="s">
        <v>1</v>
      </c>
      <c r="B55" s="105"/>
      <c r="C55" s="105"/>
      <c r="D55" s="105"/>
      <c r="E55" s="105"/>
      <c r="F55" s="105"/>
      <c r="G55" s="105"/>
      <c r="H55" s="106"/>
      <c r="I55" s="42" t="s">
        <v>60</v>
      </c>
      <c r="J55" s="24"/>
      <c r="K55" s="63" t="s">
        <v>59</v>
      </c>
      <c r="L55" s="63"/>
      <c r="M55" s="4" t="s">
        <v>76</v>
      </c>
      <c r="N55" s="2">
        <v>9820000</v>
      </c>
      <c r="O55" s="5" t="e">
        <f>O56</f>
        <v>#REF!</v>
      </c>
      <c r="P55" s="34"/>
      <c r="Q55" s="10">
        <v>690.2</v>
      </c>
    </row>
    <row r="56" spans="1:17" ht="48" customHeight="1">
      <c r="A56" s="101" t="s">
        <v>2</v>
      </c>
      <c r="B56" s="101"/>
      <c r="C56" s="101"/>
      <c r="D56" s="101"/>
      <c r="E56" s="101"/>
      <c r="F56" s="101"/>
      <c r="G56" s="101"/>
      <c r="H56" s="102"/>
      <c r="I56" s="42" t="s">
        <v>60</v>
      </c>
      <c r="J56" s="25"/>
      <c r="K56" s="63" t="s">
        <v>59</v>
      </c>
      <c r="L56" s="63"/>
      <c r="M56" s="4" t="s">
        <v>76</v>
      </c>
      <c r="N56" s="2">
        <v>9820012</v>
      </c>
      <c r="O56" s="5" t="e">
        <f>O57+#REF!</f>
        <v>#REF!</v>
      </c>
      <c r="P56" s="34"/>
      <c r="Q56" s="9">
        <v>690.2</v>
      </c>
    </row>
    <row r="57" spans="1:17" ht="24" customHeight="1">
      <c r="A57" s="68" t="s">
        <v>24</v>
      </c>
      <c r="B57" s="69"/>
      <c r="C57" s="69"/>
      <c r="D57" s="69"/>
      <c r="E57" s="69"/>
      <c r="F57" s="69"/>
      <c r="G57" s="69"/>
      <c r="H57" s="70"/>
      <c r="I57" s="42" t="s">
        <v>60</v>
      </c>
      <c r="J57" s="23"/>
      <c r="K57" s="63" t="s">
        <v>59</v>
      </c>
      <c r="L57" s="63"/>
      <c r="M57" s="4" t="s">
        <v>76</v>
      </c>
      <c r="N57" s="2">
        <v>9820012</v>
      </c>
      <c r="O57" s="5" t="e">
        <f>#REF!</f>
        <v>#REF!</v>
      </c>
      <c r="P57" s="4" t="s">
        <v>87</v>
      </c>
      <c r="Q57" s="9">
        <v>690.2</v>
      </c>
    </row>
    <row r="58" spans="1:17" ht="27" customHeight="1">
      <c r="A58" s="105" t="s">
        <v>3</v>
      </c>
      <c r="B58" s="105"/>
      <c r="C58" s="105"/>
      <c r="D58" s="105"/>
      <c r="E58" s="105"/>
      <c r="F58" s="105"/>
      <c r="G58" s="105"/>
      <c r="H58" s="106"/>
      <c r="I58" s="37" t="s">
        <v>60</v>
      </c>
      <c r="J58" s="24"/>
      <c r="K58" s="96" t="s">
        <v>59</v>
      </c>
      <c r="L58" s="96"/>
      <c r="M58" s="12" t="s">
        <v>76</v>
      </c>
      <c r="N58" s="12" t="s">
        <v>88</v>
      </c>
      <c r="O58" s="34" t="e">
        <f>O59</f>
        <v>#REF!</v>
      </c>
      <c r="P58" s="34"/>
      <c r="Q58" s="10">
        <v>2329</v>
      </c>
    </row>
    <row r="59" spans="1:17" ht="37.5" customHeight="1">
      <c r="A59" s="101" t="s">
        <v>4</v>
      </c>
      <c r="B59" s="101"/>
      <c r="C59" s="101"/>
      <c r="D59" s="101"/>
      <c r="E59" s="101"/>
      <c r="F59" s="101"/>
      <c r="G59" s="101"/>
      <c r="H59" s="102"/>
      <c r="I59" s="42" t="s">
        <v>60</v>
      </c>
      <c r="J59" s="25"/>
      <c r="K59" s="63" t="s">
        <v>59</v>
      </c>
      <c r="L59" s="63"/>
      <c r="M59" s="4" t="s">
        <v>76</v>
      </c>
      <c r="N59" s="4" t="s">
        <v>89</v>
      </c>
      <c r="O59" s="34" t="e">
        <f>O60+O61+#REF!+O62+O63+#REF!+#REF!</f>
        <v>#REF!</v>
      </c>
      <c r="P59" s="34"/>
      <c r="Q59" s="9">
        <v>2329</v>
      </c>
    </row>
    <row r="60" spans="1:17" ht="24.75" customHeight="1">
      <c r="A60" s="68" t="s">
        <v>24</v>
      </c>
      <c r="B60" s="69"/>
      <c r="C60" s="69"/>
      <c r="D60" s="69"/>
      <c r="E60" s="69"/>
      <c r="F60" s="69"/>
      <c r="G60" s="69"/>
      <c r="H60" s="70"/>
      <c r="I60" s="42" t="s">
        <v>60</v>
      </c>
      <c r="J60" s="23"/>
      <c r="K60" s="63" t="s">
        <v>59</v>
      </c>
      <c r="L60" s="63"/>
      <c r="M60" s="4" t="s">
        <v>76</v>
      </c>
      <c r="N60" s="4" t="s">
        <v>89</v>
      </c>
      <c r="O60" s="34" t="e">
        <f>#REF!</f>
        <v>#REF!</v>
      </c>
      <c r="P60" s="4" t="s">
        <v>87</v>
      </c>
      <c r="Q60" s="9">
        <v>1817</v>
      </c>
    </row>
    <row r="61" spans="1:17" ht="24" customHeight="1">
      <c r="A61" s="68" t="s">
        <v>25</v>
      </c>
      <c r="B61" s="69"/>
      <c r="C61" s="69"/>
      <c r="D61" s="69"/>
      <c r="E61" s="69"/>
      <c r="F61" s="69"/>
      <c r="G61" s="69"/>
      <c r="H61" s="70"/>
      <c r="I61" s="42" t="s">
        <v>60</v>
      </c>
      <c r="J61" s="23"/>
      <c r="K61" s="63" t="s">
        <v>59</v>
      </c>
      <c r="L61" s="63"/>
      <c r="M61" s="4" t="s">
        <v>76</v>
      </c>
      <c r="N61" s="4" t="s">
        <v>89</v>
      </c>
      <c r="O61" s="34" t="e">
        <f>#REF!</f>
        <v>#REF!</v>
      </c>
      <c r="P61" s="4" t="s">
        <v>90</v>
      </c>
      <c r="Q61" s="9">
        <v>11</v>
      </c>
    </row>
    <row r="62" spans="1:17" ht="27.75" customHeight="1">
      <c r="A62" s="68" t="s">
        <v>26</v>
      </c>
      <c r="B62" s="69"/>
      <c r="C62" s="69"/>
      <c r="D62" s="69"/>
      <c r="E62" s="69"/>
      <c r="F62" s="69"/>
      <c r="G62" s="69"/>
      <c r="H62" s="70"/>
      <c r="I62" s="42" t="s">
        <v>60</v>
      </c>
      <c r="J62" s="23"/>
      <c r="K62" s="63" t="s">
        <v>59</v>
      </c>
      <c r="L62" s="63"/>
      <c r="M62" s="4" t="s">
        <v>76</v>
      </c>
      <c r="N62" s="4" t="s">
        <v>89</v>
      </c>
      <c r="O62" s="34" t="e">
        <f>#REF!</f>
        <v>#REF!</v>
      </c>
      <c r="P62" s="4" t="s">
        <v>91</v>
      </c>
      <c r="Q62" s="9">
        <v>25</v>
      </c>
    </row>
    <row r="63" spans="1:17" ht="27.75" customHeight="1">
      <c r="A63" s="68" t="s">
        <v>15</v>
      </c>
      <c r="B63" s="69"/>
      <c r="C63" s="69"/>
      <c r="D63" s="69"/>
      <c r="E63" s="69"/>
      <c r="F63" s="69"/>
      <c r="G63" s="69"/>
      <c r="H63" s="70"/>
      <c r="I63" s="42" t="s">
        <v>60</v>
      </c>
      <c r="J63" s="23"/>
      <c r="K63" s="63" t="s">
        <v>59</v>
      </c>
      <c r="L63" s="63"/>
      <c r="M63" s="4" t="s">
        <v>76</v>
      </c>
      <c r="N63" s="4" t="s">
        <v>89</v>
      </c>
      <c r="O63" s="34" t="e">
        <f>#REF!</f>
        <v>#REF!</v>
      </c>
      <c r="P63" s="4" t="s">
        <v>80</v>
      </c>
      <c r="Q63" s="9">
        <v>476</v>
      </c>
    </row>
    <row r="64" spans="1:17" ht="30" customHeight="1">
      <c r="A64" s="103" t="s">
        <v>5</v>
      </c>
      <c r="B64" s="103"/>
      <c r="C64" s="103"/>
      <c r="D64" s="103"/>
      <c r="E64" s="103"/>
      <c r="F64" s="103"/>
      <c r="G64" s="103"/>
      <c r="H64" s="104"/>
      <c r="I64" s="37" t="s">
        <v>60</v>
      </c>
      <c r="J64" s="26"/>
      <c r="K64" s="62" t="s">
        <v>59</v>
      </c>
      <c r="L64" s="62"/>
      <c r="M64" s="46" t="s">
        <v>76</v>
      </c>
      <c r="N64" s="46" t="s">
        <v>92</v>
      </c>
      <c r="O64" s="46" t="e">
        <f>O65+O67+O69+#REF!+#REF!+#REF!+#REF!+O73+O76+O78</f>
        <v>#REF!</v>
      </c>
      <c r="P64" s="46"/>
      <c r="Q64" s="13">
        <v>292.5</v>
      </c>
    </row>
    <row r="65" spans="1:17" ht="84" customHeight="1">
      <c r="A65" s="136" t="s">
        <v>29</v>
      </c>
      <c r="B65" s="136"/>
      <c r="C65" s="136"/>
      <c r="D65" s="136"/>
      <c r="E65" s="136"/>
      <c r="F65" s="136"/>
      <c r="G65" s="136"/>
      <c r="H65" s="137"/>
      <c r="I65" s="39" t="s">
        <v>60</v>
      </c>
      <c r="J65" s="138"/>
      <c r="K65" s="71" t="s">
        <v>59</v>
      </c>
      <c r="L65" s="71"/>
      <c r="M65" s="19" t="s">
        <v>76</v>
      </c>
      <c r="N65" s="19" t="s">
        <v>93</v>
      </c>
      <c r="O65" s="19" t="e">
        <f>O66</f>
        <v>#REF!</v>
      </c>
      <c r="P65" s="19"/>
      <c r="Q65" s="18">
        <v>10.5</v>
      </c>
    </row>
    <row r="66" spans="1:17" ht="19.5" customHeight="1">
      <c r="A66" s="90" t="s">
        <v>27</v>
      </c>
      <c r="B66" s="90"/>
      <c r="C66" s="90"/>
      <c r="D66" s="90"/>
      <c r="E66" s="90"/>
      <c r="F66" s="90"/>
      <c r="G66" s="90"/>
      <c r="H66" s="94"/>
      <c r="I66" s="39" t="s">
        <v>60</v>
      </c>
      <c r="J66" s="59"/>
      <c r="K66" s="71" t="s">
        <v>59</v>
      </c>
      <c r="L66" s="71"/>
      <c r="M66" s="19" t="s">
        <v>76</v>
      </c>
      <c r="N66" s="19" t="s">
        <v>93</v>
      </c>
      <c r="O66" s="17" t="e">
        <f>#REF!</f>
        <v>#REF!</v>
      </c>
      <c r="P66" s="19" t="s">
        <v>94</v>
      </c>
      <c r="Q66" s="18">
        <v>10.5</v>
      </c>
    </row>
    <row r="67" spans="1:17" ht="89.25" customHeight="1">
      <c r="A67" s="136" t="s">
        <v>30</v>
      </c>
      <c r="B67" s="136"/>
      <c r="C67" s="136"/>
      <c r="D67" s="136"/>
      <c r="E67" s="136"/>
      <c r="F67" s="136"/>
      <c r="G67" s="136"/>
      <c r="H67" s="137"/>
      <c r="I67" s="39" t="s">
        <v>60</v>
      </c>
      <c r="J67" s="138"/>
      <c r="K67" s="71" t="s">
        <v>59</v>
      </c>
      <c r="L67" s="71"/>
      <c r="M67" s="19" t="s">
        <v>76</v>
      </c>
      <c r="N67" s="16">
        <v>9990082</v>
      </c>
      <c r="O67" s="17" t="e">
        <f>O68</f>
        <v>#REF!</v>
      </c>
      <c r="P67" s="19"/>
      <c r="Q67" s="18">
        <v>39.7</v>
      </c>
    </row>
    <row r="68" spans="1:17" ht="16.5" customHeight="1">
      <c r="A68" s="90" t="s">
        <v>27</v>
      </c>
      <c r="B68" s="90"/>
      <c r="C68" s="90"/>
      <c r="D68" s="90"/>
      <c r="E68" s="90"/>
      <c r="F68" s="90"/>
      <c r="G68" s="90"/>
      <c r="H68" s="94"/>
      <c r="I68" s="39" t="s">
        <v>60</v>
      </c>
      <c r="J68" s="59"/>
      <c r="K68" s="71" t="s">
        <v>59</v>
      </c>
      <c r="L68" s="71"/>
      <c r="M68" s="19" t="s">
        <v>76</v>
      </c>
      <c r="N68" s="19" t="s">
        <v>95</v>
      </c>
      <c r="O68" s="17" t="e">
        <f>#REF!</f>
        <v>#REF!</v>
      </c>
      <c r="P68" s="19" t="s">
        <v>94</v>
      </c>
      <c r="Q68" s="18">
        <v>39.7</v>
      </c>
    </row>
    <row r="69" spans="1:17" ht="79.5" customHeight="1">
      <c r="A69" s="139" t="s">
        <v>31</v>
      </c>
      <c r="B69" s="139"/>
      <c r="C69" s="139"/>
      <c r="D69" s="139"/>
      <c r="E69" s="139"/>
      <c r="F69" s="139"/>
      <c r="G69" s="139"/>
      <c r="H69" s="140"/>
      <c r="I69" s="39" t="s">
        <v>60</v>
      </c>
      <c r="J69" s="141"/>
      <c r="K69" s="71" t="s">
        <v>59</v>
      </c>
      <c r="L69" s="71"/>
      <c r="M69" s="19" t="s">
        <v>76</v>
      </c>
      <c r="N69" s="16">
        <v>9990083</v>
      </c>
      <c r="O69" s="17" t="e">
        <f>O70</f>
        <v>#REF!</v>
      </c>
      <c r="P69" s="19"/>
      <c r="Q69" s="18">
        <v>98.8</v>
      </c>
    </row>
    <row r="70" spans="1:17" ht="18.75" customHeight="1">
      <c r="A70" s="90" t="s">
        <v>27</v>
      </c>
      <c r="B70" s="90"/>
      <c r="C70" s="90"/>
      <c r="D70" s="90"/>
      <c r="E70" s="90"/>
      <c r="F70" s="90"/>
      <c r="G70" s="90"/>
      <c r="H70" s="94"/>
      <c r="I70" s="39" t="s">
        <v>60</v>
      </c>
      <c r="J70" s="59"/>
      <c r="K70" s="71" t="s">
        <v>59</v>
      </c>
      <c r="L70" s="71"/>
      <c r="M70" s="19" t="s">
        <v>76</v>
      </c>
      <c r="N70" s="16">
        <v>9990083</v>
      </c>
      <c r="O70" s="17" t="e">
        <f>#REF!</f>
        <v>#REF!</v>
      </c>
      <c r="P70" s="19" t="s">
        <v>94</v>
      </c>
      <c r="Q70" s="18">
        <v>98.8</v>
      </c>
    </row>
    <row r="71" spans="1:17" ht="51.75" customHeight="1">
      <c r="A71" s="136" t="s">
        <v>49</v>
      </c>
      <c r="B71" s="136"/>
      <c r="C71" s="136"/>
      <c r="D71" s="136"/>
      <c r="E71" s="136"/>
      <c r="F71" s="136"/>
      <c r="G71" s="136"/>
      <c r="H71" s="137"/>
      <c r="I71" s="39" t="s">
        <v>60</v>
      </c>
      <c r="J71" s="138"/>
      <c r="K71" s="71" t="s">
        <v>59</v>
      </c>
      <c r="L71" s="71"/>
      <c r="M71" s="19" t="s">
        <v>76</v>
      </c>
      <c r="N71" s="16">
        <v>9990084</v>
      </c>
      <c r="O71" s="17" t="e">
        <f>O72</f>
        <v>#REF!</v>
      </c>
      <c r="P71" s="19"/>
      <c r="Q71" s="18">
        <v>23.7</v>
      </c>
    </row>
    <row r="72" spans="1:17" ht="18" customHeight="1">
      <c r="A72" s="68" t="s">
        <v>27</v>
      </c>
      <c r="B72" s="69"/>
      <c r="C72" s="69"/>
      <c r="D72" s="69"/>
      <c r="E72" s="69"/>
      <c r="F72" s="69"/>
      <c r="G72" s="69"/>
      <c r="H72" s="70"/>
      <c r="I72" s="42" t="s">
        <v>60</v>
      </c>
      <c r="J72" s="23"/>
      <c r="K72" s="71" t="s">
        <v>59</v>
      </c>
      <c r="L72" s="71"/>
      <c r="M72" s="4" t="s">
        <v>76</v>
      </c>
      <c r="N72" s="16">
        <v>9990084</v>
      </c>
      <c r="O72" s="5" t="e">
        <f>#REF!</f>
        <v>#REF!</v>
      </c>
      <c r="P72" s="4" t="s">
        <v>94</v>
      </c>
      <c r="Q72" s="9">
        <v>23.7</v>
      </c>
    </row>
    <row r="73" spans="1:17" ht="56.25" customHeight="1">
      <c r="A73" s="75" t="s">
        <v>6</v>
      </c>
      <c r="B73" s="75"/>
      <c r="C73" s="75"/>
      <c r="D73" s="75"/>
      <c r="E73" s="75"/>
      <c r="F73" s="75"/>
      <c r="G73" s="75"/>
      <c r="H73" s="76"/>
      <c r="I73" s="37" t="s">
        <v>60</v>
      </c>
      <c r="J73" s="27"/>
      <c r="K73" s="73" t="s">
        <v>66</v>
      </c>
      <c r="L73" s="73"/>
      <c r="M73" s="12" t="s">
        <v>72</v>
      </c>
      <c r="N73" s="11">
        <v>9995118</v>
      </c>
      <c r="O73" s="7" t="e">
        <f>O74+#REF!</f>
        <v>#REF!</v>
      </c>
      <c r="P73" s="12"/>
      <c r="Q73" s="13">
        <v>98.8</v>
      </c>
    </row>
    <row r="74" spans="1:17" ht="26.25" customHeight="1">
      <c r="A74" s="68" t="s">
        <v>24</v>
      </c>
      <c r="B74" s="69"/>
      <c r="C74" s="69"/>
      <c r="D74" s="69"/>
      <c r="E74" s="69"/>
      <c r="F74" s="69"/>
      <c r="G74" s="69"/>
      <c r="H74" s="70"/>
      <c r="I74" s="42" t="s">
        <v>60</v>
      </c>
      <c r="J74" s="23"/>
      <c r="K74" s="71" t="s">
        <v>66</v>
      </c>
      <c r="L74" s="71"/>
      <c r="M74" s="4" t="s">
        <v>72</v>
      </c>
      <c r="N74" s="4" t="s">
        <v>96</v>
      </c>
      <c r="O74" s="5" t="e">
        <f>#REF!</f>
        <v>#REF!</v>
      </c>
      <c r="P74" s="4" t="s">
        <v>87</v>
      </c>
      <c r="Q74" s="8">
        <v>81.2</v>
      </c>
    </row>
    <row r="75" spans="1:17" ht="12" customHeight="1">
      <c r="A75" s="68" t="s">
        <v>28</v>
      </c>
      <c r="B75" s="69"/>
      <c r="C75" s="69"/>
      <c r="D75" s="69"/>
      <c r="E75" s="69"/>
      <c r="F75" s="69"/>
      <c r="G75" s="69"/>
      <c r="H75" s="70"/>
      <c r="I75" s="42" t="s">
        <v>60</v>
      </c>
      <c r="J75" s="23"/>
      <c r="K75" s="71" t="s">
        <v>66</v>
      </c>
      <c r="L75" s="71"/>
      <c r="M75" s="4" t="s">
        <v>72</v>
      </c>
      <c r="N75" s="4" t="s">
        <v>96</v>
      </c>
      <c r="O75" s="5">
        <v>8.8</v>
      </c>
      <c r="P75" s="4" t="s">
        <v>80</v>
      </c>
      <c r="Q75" s="9">
        <v>17.6</v>
      </c>
    </row>
    <row r="76" spans="1:17" ht="75.75" customHeight="1">
      <c r="A76" s="77" t="s">
        <v>32</v>
      </c>
      <c r="B76" s="77"/>
      <c r="C76" s="77"/>
      <c r="D76" s="77"/>
      <c r="E76" s="77"/>
      <c r="F76" s="77"/>
      <c r="G76" s="77"/>
      <c r="H76" s="78"/>
      <c r="I76" s="37" t="s">
        <v>60</v>
      </c>
      <c r="J76" s="28"/>
      <c r="K76" s="73" t="s">
        <v>59</v>
      </c>
      <c r="L76" s="73"/>
      <c r="M76" s="12" t="s">
        <v>76</v>
      </c>
      <c r="N76" s="12" t="s">
        <v>97</v>
      </c>
      <c r="O76" s="7" t="e">
        <f>O77</f>
        <v>#REF!</v>
      </c>
      <c r="P76" s="12"/>
      <c r="Q76" s="10">
        <v>1</v>
      </c>
    </row>
    <row r="77" spans="1:17" ht="27.75" customHeight="1">
      <c r="A77" s="68" t="s">
        <v>15</v>
      </c>
      <c r="B77" s="69"/>
      <c r="C77" s="69"/>
      <c r="D77" s="69"/>
      <c r="E77" s="69"/>
      <c r="F77" s="69"/>
      <c r="G77" s="69"/>
      <c r="H77" s="70"/>
      <c r="I77" s="42" t="s">
        <v>60</v>
      </c>
      <c r="J77" s="23"/>
      <c r="K77" s="71" t="s">
        <v>59</v>
      </c>
      <c r="L77" s="71"/>
      <c r="M77" s="19" t="s">
        <v>76</v>
      </c>
      <c r="N77" s="19" t="s">
        <v>97</v>
      </c>
      <c r="O77" s="5" t="e">
        <f>#REF!</f>
        <v>#REF!</v>
      </c>
      <c r="P77" s="4" t="s">
        <v>80</v>
      </c>
      <c r="Q77" s="9">
        <v>1</v>
      </c>
    </row>
    <row r="78" spans="1:17" ht="51.75" customHeight="1">
      <c r="A78" s="74" t="s">
        <v>7</v>
      </c>
      <c r="B78" s="74"/>
      <c r="C78" s="74"/>
      <c r="D78" s="74"/>
      <c r="E78" s="74"/>
      <c r="F78" s="74"/>
      <c r="G78" s="74"/>
      <c r="H78" s="72"/>
      <c r="I78" s="37" t="s">
        <v>60</v>
      </c>
      <c r="J78" s="22"/>
      <c r="K78" s="73" t="s">
        <v>59</v>
      </c>
      <c r="L78" s="73"/>
      <c r="M78" s="12" t="s">
        <v>98</v>
      </c>
      <c r="N78" s="11">
        <v>9990173</v>
      </c>
      <c r="O78" s="7" t="e">
        <f>O79</f>
        <v>#REF!</v>
      </c>
      <c r="P78" s="12"/>
      <c r="Q78" s="10">
        <v>20</v>
      </c>
    </row>
    <row r="79" spans="1:17" ht="12.75">
      <c r="A79" s="68" t="s">
        <v>15</v>
      </c>
      <c r="B79" s="69"/>
      <c r="C79" s="69"/>
      <c r="D79" s="69"/>
      <c r="E79" s="69"/>
      <c r="F79" s="69"/>
      <c r="G79" s="69"/>
      <c r="H79" s="70"/>
      <c r="I79" s="42" t="s">
        <v>60</v>
      </c>
      <c r="J79" s="23"/>
      <c r="K79" s="71" t="s">
        <v>59</v>
      </c>
      <c r="L79" s="71"/>
      <c r="M79" s="19" t="s">
        <v>98</v>
      </c>
      <c r="N79" s="16">
        <v>9990173</v>
      </c>
      <c r="O79" s="5" t="e">
        <f>#REF!</f>
        <v>#REF!</v>
      </c>
      <c r="P79" s="4" t="s">
        <v>80</v>
      </c>
      <c r="Q79" s="9">
        <v>20</v>
      </c>
    </row>
    <row r="80" spans="11:13" ht="12.75">
      <c r="K80" t="s">
        <v>37</v>
      </c>
      <c r="M80" t="s">
        <v>37</v>
      </c>
    </row>
  </sheetData>
  <sheetProtection selectLockedCells="1" selectUnlockedCells="1"/>
  <mergeCells count="152">
    <mergeCell ref="A19:H19"/>
    <mergeCell ref="K21:L21"/>
    <mergeCell ref="A21:H21"/>
    <mergeCell ref="K19:L19"/>
    <mergeCell ref="A44:H44"/>
    <mergeCell ref="K44:L44"/>
    <mergeCell ref="K32:L32"/>
    <mergeCell ref="K27:L27"/>
    <mergeCell ref="K28:L28"/>
    <mergeCell ref="K29:L29"/>
    <mergeCell ref="K30:L30"/>
    <mergeCell ref="K24:L24"/>
    <mergeCell ref="A42:H42"/>
    <mergeCell ref="A8:H8"/>
    <mergeCell ref="K8:L8"/>
    <mergeCell ref="A10:H10"/>
    <mergeCell ref="K10:L10"/>
    <mergeCell ref="A9:H9"/>
    <mergeCell ref="K72:L72"/>
    <mergeCell ref="K22:L22"/>
    <mergeCell ref="K23:L23"/>
    <mergeCell ref="K39:L39"/>
    <mergeCell ref="K46:L46"/>
    <mergeCell ref="K43:L43"/>
    <mergeCell ref="K45:L45"/>
    <mergeCell ref="K40:L40"/>
    <mergeCell ref="K51:L51"/>
    <mergeCell ref="K53:L53"/>
    <mergeCell ref="A22:H22"/>
    <mergeCell ref="A23:H23"/>
    <mergeCell ref="A36:H36"/>
    <mergeCell ref="A43:H43"/>
    <mergeCell ref="A33:H33"/>
    <mergeCell ref="A41:H41"/>
    <mergeCell ref="A28:H28"/>
    <mergeCell ref="K52:L52"/>
    <mergeCell ref="K47:L47"/>
    <mergeCell ref="K49:L49"/>
    <mergeCell ref="K33:L33"/>
    <mergeCell ref="K38:L38"/>
    <mergeCell ref="K37:L37"/>
    <mergeCell ref="K25:L25"/>
    <mergeCell ref="K26:L26"/>
    <mergeCell ref="K48:L48"/>
    <mergeCell ref="K31:L31"/>
    <mergeCell ref="K35:L35"/>
    <mergeCell ref="K34:L34"/>
    <mergeCell ref="A40:H40"/>
    <mergeCell ref="A55:H55"/>
    <mergeCell ref="A56:H56"/>
    <mergeCell ref="A57:H57"/>
    <mergeCell ref="A46:H46"/>
    <mergeCell ref="A45:H45"/>
    <mergeCell ref="A54:H54"/>
    <mergeCell ref="A53:H53"/>
    <mergeCell ref="A51:H51"/>
    <mergeCell ref="A39:H39"/>
    <mergeCell ref="A27:H27"/>
    <mergeCell ref="A29:H29"/>
    <mergeCell ref="A25:H25"/>
    <mergeCell ref="A37:H37"/>
    <mergeCell ref="A38:H38"/>
    <mergeCell ref="A30:H30"/>
    <mergeCell ref="A32:H32"/>
    <mergeCell ref="A34:H34"/>
    <mergeCell ref="A26:H26"/>
    <mergeCell ref="A65:H65"/>
    <mergeCell ref="A47:H47"/>
    <mergeCell ref="A49:H49"/>
    <mergeCell ref="A59:H59"/>
    <mergeCell ref="A48:H48"/>
    <mergeCell ref="A52:H52"/>
    <mergeCell ref="A61:H61"/>
    <mergeCell ref="A64:H64"/>
    <mergeCell ref="A60:H60"/>
    <mergeCell ref="A58:H58"/>
    <mergeCell ref="K11:L11"/>
    <mergeCell ref="K13:L13"/>
    <mergeCell ref="A14:H14"/>
    <mergeCell ref="A16:H16"/>
    <mergeCell ref="A15:H15"/>
    <mergeCell ref="K12:L12"/>
    <mergeCell ref="K16:L16"/>
    <mergeCell ref="K14:L14"/>
    <mergeCell ref="K15:L15"/>
    <mergeCell ref="K20:L20"/>
    <mergeCell ref="K36:L36"/>
    <mergeCell ref="K60:L60"/>
    <mergeCell ref="A50:H50"/>
    <mergeCell ref="K57:L57"/>
    <mergeCell ref="K58:L58"/>
    <mergeCell ref="K54:L54"/>
    <mergeCell ref="K55:L55"/>
    <mergeCell ref="K50:L50"/>
    <mergeCell ref="K41:L41"/>
    <mergeCell ref="A31:H31"/>
    <mergeCell ref="A35:H35"/>
    <mergeCell ref="A12:H12"/>
    <mergeCell ref="A7:H7"/>
    <mergeCell ref="A24:H24"/>
    <mergeCell ref="A18:H18"/>
    <mergeCell ref="A11:H11"/>
    <mergeCell ref="A13:H13"/>
    <mergeCell ref="A20:H20"/>
    <mergeCell ref="L1:O1"/>
    <mergeCell ref="K6:L6"/>
    <mergeCell ref="K7:L7"/>
    <mergeCell ref="A2:O2"/>
    <mergeCell ref="A5:H5"/>
    <mergeCell ref="A4:O4"/>
    <mergeCell ref="K5:L5"/>
    <mergeCell ref="A6:H6"/>
    <mergeCell ref="K62:L62"/>
    <mergeCell ref="K61:L61"/>
    <mergeCell ref="K56:L56"/>
    <mergeCell ref="K59:L59"/>
    <mergeCell ref="A76:H76"/>
    <mergeCell ref="K76:L76"/>
    <mergeCell ref="A72:H72"/>
    <mergeCell ref="A66:H66"/>
    <mergeCell ref="A70:H70"/>
    <mergeCell ref="K70:L70"/>
    <mergeCell ref="A68:H68"/>
    <mergeCell ref="K68:L68"/>
    <mergeCell ref="A69:H69"/>
    <mergeCell ref="K66:L66"/>
    <mergeCell ref="A79:H79"/>
    <mergeCell ref="K79:L79"/>
    <mergeCell ref="A77:H77"/>
    <mergeCell ref="K77:L77"/>
    <mergeCell ref="K78:L78"/>
    <mergeCell ref="A78:H78"/>
    <mergeCell ref="A75:H75"/>
    <mergeCell ref="A17:H17"/>
    <mergeCell ref="N17:O17"/>
    <mergeCell ref="K75:L75"/>
    <mergeCell ref="K73:L73"/>
    <mergeCell ref="A73:H73"/>
    <mergeCell ref="K67:L67"/>
    <mergeCell ref="K69:L69"/>
    <mergeCell ref="A67:H67"/>
    <mergeCell ref="A71:H71"/>
    <mergeCell ref="N18:O18"/>
    <mergeCell ref="A3:Q3"/>
    <mergeCell ref="A74:H74"/>
    <mergeCell ref="K74:L74"/>
    <mergeCell ref="K71:L71"/>
    <mergeCell ref="A62:H62"/>
    <mergeCell ref="K65:L65"/>
    <mergeCell ref="A63:H63"/>
    <mergeCell ref="K64:L64"/>
    <mergeCell ref="K63:L63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2013-12-26T06:54:40Z</cp:lastPrinted>
  <dcterms:created xsi:type="dcterms:W3CDTF">2013-11-21T12:17:51Z</dcterms:created>
  <dcterms:modified xsi:type="dcterms:W3CDTF">2013-12-26T06:54:52Z</dcterms:modified>
  <cp:category/>
  <cp:version/>
  <cp:contentType/>
  <cp:contentStatus/>
</cp:coreProperties>
</file>